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380" windowHeight="8190"/>
  </bookViews>
  <sheets>
    <sheet name="Сметка" sheetId="2" r:id="rId1"/>
  </sheets>
  <definedNames>
    <definedName name="__xlnm.Print_Area_1">#REF!</definedName>
    <definedName name="__xlnm.Print_Area_2">Сметка!$A$1:$F$58</definedName>
    <definedName name="__xlnm.Print_Area_3">#REF!</definedName>
    <definedName name="__xlnm.Print_Titles_1">#REF!</definedName>
    <definedName name="__xlnm.Print_Titles_2">Сметка!$6:$6</definedName>
    <definedName name="__xlnm.Print_Titles_3">#REF!</definedName>
    <definedName name="_xlnm.Print_Area" localSheetId="0">Сметка!$A$1:$F$60</definedName>
    <definedName name="_xlnm.Print_Titles" localSheetId="0">Сметка!$6:$6</definedName>
  </definedNames>
  <calcPr calcId="145621"/>
</workbook>
</file>

<file path=xl/calcChain.xml><?xml version="1.0" encoding="utf-8"?>
<calcChain xmlns="http://schemas.openxmlformats.org/spreadsheetml/2006/main">
  <c r="D56" i="2"/>
  <c r="D55"/>
  <c r="D50"/>
  <c r="D49"/>
  <c r="D43"/>
  <c r="D39"/>
  <c r="D36"/>
  <c r="D34"/>
  <c r="D32"/>
  <c r="D27"/>
  <c r="D25"/>
  <c r="D24"/>
  <c r="D23"/>
  <c r="D22"/>
  <c r="D19"/>
  <c r="D10"/>
</calcChain>
</file>

<file path=xl/sharedStrings.xml><?xml version="1.0" encoding="utf-8"?>
<sst xmlns="http://schemas.openxmlformats.org/spreadsheetml/2006/main" count="100" uniqueCount="53">
  <si>
    <t>ВЪЗЛОЖИТЕЛ: ОП "ТРАУРНА ДЕЙНОСТ"</t>
  </si>
  <si>
    <t>№</t>
  </si>
  <si>
    <t>Наименование на видовете работи</t>
  </si>
  <si>
    <t>Мяр ка</t>
  </si>
  <si>
    <t>Колич</t>
  </si>
  <si>
    <t>м2</t>
  </si>
  <si>
    <t>м</t>
  </si>
  <si>
    <t>бр</t>
  </si>
  <si>
    <t>Стойност без включен ДДС :</t>
  </si>
  <si>
    <t>стая Администрация</t>
  </si>
  <si>
    <t>Частично изтъргване и шпакловка стени и таван</t>
  </si>
  <si>
    <t>Боядисване с латекс по стени и тавани</t>
  </si>
  <si>
    <t>Блажно боядисване по стари врати</t>
  </si>
  <si>
    <t>Демонтаж настилка от балатум</t>
  </si>
  <si>
    <t>Демонтаж дюшеме</t>
  </si>
  <si>
    <t>Циментова замазка 5 см армирана</t>
  </si>
  <si>
    <t>Саморазливна замазка</t>
  </si>
  <si>
    <t>Настилка с ламинат паркет 8мм клас 32/AC4</t>
  </si>
  <si>
    <t>PVC первази на ламиниран паркет</t>
  </si>
  <si>
    <t>Пътеки ресан бетон</t>
  </si>
  <si>
    <t>Направа пътеки с "ресан" бетон</t>
  </si>
  <si>
    <t>стая Механик</t>
  </si>
  <si>
    <t>Демонтаж прозорец 240/150</t>
  </si>
  <si>
    <t>Доставка и монтаж PVC прозорец със стъклопакет</t>
  </si>
  <si>
    <t>Демонтаж врата 90/200</t>
  </si>
  <si>
    <t xml:space="preserve">Доставка и монтаж AL интериорна врата, плътна </t>
  </si>
  <si>
    <t>Обръщане страници на отвори, шпакловка без латекс</t>
  </si>
  <si>
    <t>стая Шофьори</t>
  </si>
  <si>
    <t>Демонтаж прозорец 205/150</t>
  </si>
  <si>
    <t>Демонтаж врата 145/200 двукрила</t>
  </si>
  <si>
    <t xml:space="preserve">Доставка и монтаж AL екстериорна врата, плътна,двукрила </t>
  </si>
  <si>
    <t>Демонтаж метална решетъчна врата 145/200 двукрила</t>
  </si>
  <si>
    <t>Монтаж метална решетъчна врата 145/200 двукрила</t>
  </si>
  <si>
    <t>стая Секретар</t>
  </si>
  <si>
    <t>Доставка и монтаж PVC прозорец със стъклопакет и комарник на отваряемото крило</t>
  </si>
  <si>
    <t>Боядисване стени с латекс</t>
  </si>
  <si>
    <t xml:space="preserve">Полагане на битумен грунд </t>
  </si>
  <si>
    <t>Двупластова хидроизолация по покрив</t>
  </si>
  <si>
    <t>Покрив котелно Рогошки гробища</t>
  </si>
  <si>
    <t>Обща стойност с включен ДДС:</t>
  </si>
  <si>
    <t>Изчистване на стара хидроизолация</t>
  </si>
  <si>
    <t>Подмяна воронка</t>
  </si>
  <si>
    <t>Покрив административна сграда Рогошки гробища</t>
  </si>
  <si>
    <t>Демонтаж настилка от балатум коридор</t>
  </si>
  <si>
    <t>Циментова замазка за изравняване коридор</t>
  </si>
  <si>
    <t>Настилка с теракотни плочки коридор</t>
  </si>
  <si>
    <t>Перваз от теракотни плочки коридор</t>
  </si>
  <si>
    <t>Обръщане страници на отвори около прозорец, шпакловка без латекс</t>
  </si>
  <si>
    <t>м'</t>
  </si>
  <si>
    <t>ДДС 20% :</t>
  </si>
  <si>
    <t>Ед. цена</t>
  </si>
  <si>
    <t>Обща цена</t>
  </si>
  <si>
    <t>КОЛИЧЕСТВЕНО-СТОЙНОСТНА  СМЕТКА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</si>
</sst>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2" fontId="2" fillId="0" borderId="0" xfId="1" applyNumberFormat="1" applyFont="1" applyFill="1" applyBorder="1" applyAlignment="1" applyProtection="1">
      <alignment vertical="top"/>
    </xf>
    <xf numFmtId="0" fontId="3" fillId="0" borderId="0" xfId="1" applyFont="1"/>
    <xf numFmtId="49" fontId="4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2" fontId="2" fillId="0" borderId="0" xfId="1" applyNumberFormat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right" vertical="top"/>
    </xf>
    <xf numFmtId="0" fontId="3" fillId="0" borderId="2" xfId="1" applyFont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/>
    </xf>
    <xf numFmtId="0" fontId="7" fillId="2" borderId="2" xfId="1" applyFont="1" applyFill="1" applyBorder="1" applyAlignment="1">
      <alignment horizontal="right" vertical="top" wrapText="1"/>
    </xf>
    <xf numFmtId="1" fontId="2" fillId="2" borderId="2" xfId="1" applyNumberFormat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 vertical="top"/>
    </xf>
    <xf numFmtId="0" fontId="2" fillId="3" borderId="2" xfId="1" applyNumberFormat="1" applyFont="1" applyFill="1" applyBorder="1" applyAlignment="1" applyProtection="1">
      <alignment vertical="top"/>
    </xf>
    <xf numFmtId="0" fontId="7" fillId="3" borderId="2" xfId="1" applyNumberFormat="1" applyFont="1" applyFill="1" applyBorder="1" applyAlignment="1" applyProtection="1">
      <alignment horizontal="right" vertical="top"/>
    </xf>
    <xf numFmtId="2" fontId="4" fillId="3" borderId="2" xfId="1" applyNumberFormat="1" applyFont="1" applyFill="1" applyBorder="1" applyAlignment="1">
      <alignment vertical="center"/>
    </xf>
    <xf numFmtId="2" fontId="4" fillId="0" borderId="0" xfId="1" applyNumberFormat="1" applyFont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9" fontId="4" fillId="2" borderId="2" xfId="1" applyNumberFormat="1" applyFont="1" applyFill="1" applyBorder="1" applyAlignment="1">
      <alignment horizontal="right" vertical="top" wrapText="1"/>
    </xf>
    <xf numFmtId="0" fontId="3" fillId="0" borderId="2" xfId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6" fillId="0" borderId="0" xfId="1" applyFont="1"/>
    <xf numFmtId="0" fontId="4" fillId="0" borderId="0" xfId="1" applyFont="1" applyBorder="1" applyAlignment="1">
      <alignment horizontal="center"/>
    </xf>
  </cellXfs>
  <cellStyles count="2">
    <cellStyle name="Excel Built-in Normal" xfId="1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1"/>
  <sheetViews>
    <sheetView tabSelected="1" topLeftCell="A46" workbookViewId="0">
      <selection activeCell="H7" sqref="H7"/>
    </sheetView>
  </sheetViews>
  <sheetFormatPr defaultRowHeight="14.25"/>
  <cols>
    <col min="1" max="1" width="5.42578125" style="1" customWidth="1"/>
    <col min="2" max="2" width="47.140625" style="1" customWidth="1"/>
    <col min="3" max="3" width="6.5703125" style="1" customWidth="1"/>
    <col min="4" max="4" width="8.7109375" style="2" customWidth="1"/>
    <col min="5" max="5" width="6.5703125" style="1" customWidth="1"/>
    <col min="6" max="6" width="7.7109375" style="2" customWidth="1"/>
    <col min="7" max="16384" width="9.140625" style="3"/>
  </cols>
  <sheetData>
    <row r="1" spans="1:9" ht="15">
      <c r="A1" s="4"/>
      <c r="B1" s="4"/>
      <c r="C1" s="4"/>
      <c r="D1" s="4"/>
      <c r="E1" s="4"/>
      <c r="F1" s="4"/>
    </row>
    <row r="2" spans="1:9" ht="15">
      <c r="A2" s="5" t="s">
        <v>0</v>
      </c>
      <c r="B2" s="5"/>
      <c r="C2" s="5"/>
      <c r="D2" s="5"/>
      <c r="E2" s="5"/>
      <c r="F2" s="5"/>
    </row>
    <row r="3" spans="1:9">
      <c r="A3" s="6"/>
      <c r="B3" s="7"/>
      <c r="C3" s="6"/>
      <c r="D3" s="8"/>
      <c r="E3" s="6"/>
      <c r="F3" s="8"/>
    </row>
    <row r="4" spans="1:9" ht="15">
      <c r="A4" s="28" t="s">
        <v>52</v>
      </c>
      <c r="B4" s="28"/>
      <c r="C4" s="28"/>
      <c r="D4" s="28"/>
      <c r="E4" s="28"/>
      <c r="F4" s="28"/>
    </row>
    <row r="5" spans="1:9" ht="15" thickBot="1">
      <c r="A5" s="6"/>
      <c r="B5" s="6"/>
      <c r="C5" s="6"/>
      <c r="D5" s="9"/>
      <c r="E5" s="6"/>
      <c r="F5" s="9"/>
    </row>
    <row r="6" spans="1:9" ht="29.25" thickBot="1">
      <c r="A6" s="10" t="s">
        <v>1</v>
      </c>
      <c r="B6" s="10" t="s">
        <v>2</v>
      </c>
      <c r="C6" s="10" t="s">
        <v>3</v>
      </c>
      <c r="D6" s="10" t="s">
        <v>4</v>
      </c>
      <c r="E6" s="26" t="s">
        <v>50</v>
      </c>
      <c r="F6" s="26" t="s">
        <v>51</v>
      </c>
    </row>
    <row r="7" spans="1:9" ht="15">
      <c r="A7" s="11"/>
      <c r="B7" s="12" t="s">
        <v>9</v>
      </c>
      <c r="C7" s="11"/>
      <c r="D7" s="13"/>
      <c r="E7" s="11"/>
      <c r="F7" s="13"/>
      <c r="I7" s="27"/>
    </row>
    <row r="8" spans="1:9" ht="28.5">
      <c r="A8" s="11">
        <v>1</v>
      </c>
      <c r="B8" s="14" t="s">
        <v>10</v>
      </c>
      <c r="C8" s="11" t="s">
        <v>5</v>
      </c>
      <c r="D8" s="13">
        <v>2</v>
      </c>
      <c r="E8" s="11"/>
      <c r="F8" s="13"/>
    </row>
    <row r="9" spans="1:9">
      <c r="A9" s="11">
        <v>2</v>
      </c>
      <c r="B9" s="14" t="s">
        <v>11</v>
      </c>
      <c r="C9" s="11" t="s">
        <v>5</v>
      </c>
      <c r="D9" s="13">
        <v>81</v>
      </c>
      <c r="E9" s="11"/>
      <c r="F9" s="13"/>
    </row>
    <row r="10" spans="1:9">
      <c r="A10" s="11">
        <v>3</v>
      </c>
      <c r="B10" s="14" t="s">
        <v>12</v>
      </c>
      <c r="C10" s="11" t="s">
        <v>5</v>
      </c>
      <c r="D10" s="13">
        <f>2*2*0.8*2</f>
        <v>6.4</v>
      </c>
      <c r="E10" s="11"/>
      <c r="F10" s="13"/>
    </row>
    <row r="11" spans="1:9">
      <c r="A11" s="11">
        <v>4</v>
      </c>
      <c r="B11" s="14" t="s">
        <v>13</v>
      </c>
      <c r="C11" s="11" t="s">
        <v>5</v>
      </c>
      <c r="D11" s="13">
        <v>21</v>
      </c>
      <c r="E11" s="11"/>
      <c r="F11" s="13"/>
    </row>
    <row r="12" spans="1:9">
      <c r="A12" s="11">
        <v>5</v>
      </c>
      <c r="B12" s="14" t="s">
        <v>14</v>
      </c>
      <c r="C12" s="11" t="s">
        <v>5</v>
      </c>
      <c r="D12" s="13">
        <v>21</v>
      </c>
      <c r="E12" s="11"/>
      <c r="F12" s="13"/>
    </row>
    <row r="13" spans="1:9">
      <c r="A13" s="11">
        <v>6</v>
      </c>
      <c r="B13" s="14" t="s">
        <v>15</v>
      </c>
      <c r="C13" s="11" t="s">
        <v>5</v>
      </c>
      <c r="D13" s="13">
        <v>21</v>
      </c>
      <c r="E13" s="11"/>
      <c r="F13" s="13"/>
    </row>
    <row r="14" spans="1:9">
      <c r="A14" s="11">
        <v>7</v>
      </c>
      <c r="B14" s="14" t="s">
        <v>16</v>
      </c>
      <c r="C14" s="11" t="s">
        <v>5</v>
      </c>
      <c r="D14" s="13">
        <v>21</v>
      </c>
      <c r="E14" s="11"/>
      <c r="F14" s="13"/>
    </row>
    <row r="15" spans="1:9">
      <c r="A15" s="11">
        <v>8</v>
      </c>
      <c r="B15" s="14" t="s">
        <v>17</v>
      </c>
      <c r="C15" s="11" t="s">
        <v>5</v>
      </c>
      <c r="D15" s="13">
        <v>21</v>
      </c>
      <c r="E15" s="11"/>
      <c r="F15" s="13"/>
    </row>
    <row r="16" spans="1:9">
      <c r="A16" s="11">
        <v>9</v>
      </c>
      <c r="B16" s="14" t="s">
        <v>18</v>
      </c>
      <c r="C16" s="11" t="s">
        <v>6</v>
      </c>
      <c r="D16" s="13">
        <v>22</v>
      </c>
      <c r="E16" s="11"/>
      <c r="F16" s="13"/>
    </row>
    <row r="17" spans="1:6">
      <c r="A17" s="15"/>
      <c r="B17" s="16" t="s">
        <v>8</v>
      </c>
      <c r="C17" s="15"/>
      <c r="D17" s="17"/>
      <c r="E17" s="15"/>
      <c r="F17" s="17"/>
    </row>
    <row r="18" spans="1:6" ht="15">
      <c r="A18" s="11"/>
      <c r="B18" s="12" t="s">
        <v>19</v>
      </c>
      <c r="C18" s="11"/>
      <c r="D18" s="13"/>
      <c r="E18" s="11"/>
      <c r="F18" s="13"/>
    </row>
    <row r="19" spans="1:6">
      <c r="A19" s="11">
        <v>1</v>
      </c>
      <c r="B19" s="14" t="s">
        <v>20</v>
      </c>
      <c r="C19" s="11" t="s">
        <v>5</v>
      </c>
      <c r="D19" s="13">
        <f>8*2.5+16</f>
        <v>36</v>
      </c>
      <c r="E19" s="11"/>
      <c r="F19" s="13"/>
    </row>
    <row r="20" spans="1:6">
      <c r="A20" s="15"/>
      <c r="B20" s="16" t="s">
        <v>8</v>
      </c>
      <c r="C20" s="15"/>
      <c r="D20" s="17"/>
      <c r="E20" s="15"/>
      <c r="F20" s="17"/>
    </row>
    <row r="21" spans="1:6" ht="15">
      <c r="A21" s="11"/>
      <c r="B21" s="12" t="s">
        <v>21</v>
      </c>
      <c r="C21" s="11"/>
      <c r="D21" s="13"/>
      <c r="E21" s="11"/>
      <c r="F21" s="13"/>
    </row>
    <row r="22" spans="1:6">
      <c r="A22" s="11">
        <v>1</v>
      </c>
      <c r="B22" s="14" t="s">
        <v>43</v>
      </c>
      <c r="C22" s="11" t="s">
        <v>5</v>
      </c>
      <c r="D22" s="13">
        <f>4*1.3</f>
        <v>5.2</v>
      </c>
      <c r="E22" s="11"/>
      <c r="F22" s="13"/>
    </row>
    <row r="23" spans="1:6">
      <c r="A23" s="11">
        <v>2</v>
      </c>
      <c r="B23" s="14" t="s">
        <v>44</v>
      </c>
      <c r="C23" s="11" t="s">
        <v>5</v>
      </c>
      <c r="D23" s="13">
        <f>4*1.3</f>
        <v>5.2</v>
      </c>
      <c r="E23" s="11"/>
      <c r="F23" s="13"/>
    </row>
    <row r="24" spans="1:6">
      <c r="A24" s="11">
        <v>3</v>
      </c>
      <c r="B24" s="14" t="s">
        <v>45</v>
      </c>
      <c r="C24" s="11" t="s">
        <v>5</v>
      </c>
      <c r="D24" s="13">
        <f>4*1.3</f>
        <v>5.2</v>
      </c>
      <c r="E24" s="11"/>
      <c r="F24" s="13"/>
    </row>
    <row r="25" spans="1:6">
      <c r="A25" s="11">
        <v>4</v>
      </c>
      <c r="B25" s="14" t="s">
        <v>46</v>
      </c>
      <c r="C25" s="11" t="s">
        <v>48</v>
      </c>
      <c r="D25" s="13">
        <f>(4+1.3)*2-4*0.8</f>
        <v>7.3999999999999995</v>
      </c>
      <c r="E25" s="11"/>
      <c r="F25" s="13"/>
    </row>
    <row r="26" spans="1:6">
      <c r="A26" s="11">
        <v>5</v>
      </c>
      <c r="B26" s="14" t="s">
        <v>22</v>
      </c>
      <c r="C26" s="11" t="s">
        <v>7</v>
      </c>
      <c r="D26" s="13">
        <v>1</v>
      </c>
      <c r="E26" s="11"/>
      <c r="F26" s="13"/>
    </row>
    <row r="27" spans="1:6" ht="28.5">
      <c r="A27" s="11">
        <v>6</v>
      </c>
      <c r="B27" s="25" t="s">
        <v>23</v>
      </c>
      <c r="C27" s="11" t="s">
        <v>5</v>
      </c>
      <c r="D27" s="13">
        <f>ROUND(2.38*1.48,2)</f>
        <v>3.52</v>
      </c>
      <c r="E27" s="11"/>
      <c r="F27" s="13"/>
    </row>
    <row r="28" spans="1:6" ht="28.5">
      <c r="A28" s="11">
        <v>7</v>
      </c>
      <c r="B28" s="23" t="s">
        <v>47</v>
      </c>
      <c r="C28" s="11" t="s">
        <v>6</v>
      </c>
      <c r="D28" s="13">
        <v>6</v>
      </c>
      <c r="E28" s="11"/>
      <c r="F28" s="13"/>
    </row>
    <row r="29" spans="1:6">
      <c r="A29" s="15"/>
      <c r="B29" s="16" t="s">
        <v>8</v>
      </c>
      <c r="C29" s="15"/>
      <c r="D29" s="17"/>
      <c r="E29" s="15"/>
      <c r="F29" s="17"/>
    </row>
    <row r="30" spans="1:6" ht="15">
      <c r="A30" s="11"/>
      <c r="B30" s="12" t="s">
        <v>27</v>
      </c>
      <c r="C30" s="11"/>
      <c r="D30" s="13"/>
      <c r="E30" s="11"/>
      <c r="F30" s="13"/>
    </row>
    <row r="31" spans="1:6">
      <c r="A31" s="11">
        <v>1</v>
      </c>
      <c r="B31" s="14" t="s">
        <v>28</v>
      </c>
      <c r="C31" s="11" t="s">
        <v>7</v>
      </c>
      <c r="D31" s="13">
        <v>2</v>
      </c>
      <c r="E31" s="11"/>
      <c r="F31" s="13"/>
    </row>
    <row r="32" spans="1:6" ht="28.5">
      <c r="A32" s="11">
        <v>2</v>
      </c>
      <c r="B32" s="14" t="s">
        <v>23</v>
      </c>
      <c r="C32" s="11" t="s">
        <v>5</v>
      </c>
      <c r="D32" s="13">
        <f>ROUND(2.05*1.46,2)+0.01</f>
        <v>3</v>
      </c>
      <c r="E32" s="11"/>
      <c r="F32" s="13"/>
    </row>
    <row r="33" spans="1:6">
      <c r="A33" s="11">
        <v>3</v>
      </c>
      <c r="B33" s="14" t="s">
        <v>24</v>
      </c>
      <c r="C33" s="11" t="s">
        <v>7</v>
      </c>
      <c r="D33" s="13">
        <v>1</v>
      </c>
      <c r="E33" s="11"/>
      <c r="F33" s="13"/>
    </row>
    <row r="34" spans="1:6" ht="28.5">
      <c r="A34" s="11">
        <v>4</v>
      </c>
      <c r="B34" s="14" t="s">
        <v>25</v>
      </c>
      <c r="C34" s="11" t="s">
        <v>5</v>
      </c>
      <c r="D34" s="13">
        <f>ROUND(0.9*2,2)</f>
        <v>1.8</v>
      </c>
      <c r="E34" s="11"/>
      <c r="F34" s="13"/>
    </row>
    <row r="35" spans="1:6">
      <c r="A35" s="11">
        <v>5</v>
      </c>
      <c r="B35" s="14" t="s">
        <v>29</v>
      </c>
      <c r="C35" s="11" t="s">
        <v>7</v>
      </c>
      <c r="D35" s="13">
        <v>1</v>
      </c>
      <c r="E35" s="11"/>
      <c r="F35" s="13"/>
    </row>
    <row r="36" spans="1:6" ht="28.5" customHeight="1">
      <c r="A36" s="11">
        <v>6</v>
      </c>
      <c r="B36" s="23" t="s">
        <v>30</v>
      </c>
      <c r="C36" s="11" t="s">
        <v>5</v>
      </c>
      <c r="D36" s="13">
        <f>ROUND(1.45*1.95,2)</f>
        <v>2.83</v>
      </c>
      <c r="E36" s="11"/>
      <c r="F36" s="13"/>
    </row>
    <row r="37" spans="1:6" ht="28.5">
      <c r="A37" s="11">
        <v>7</v>
      </c>
      <c r="B37" s="23" t="s">
        <v>31</v>
      </c>
      <c r="C37" s="11" t="s">
        <v>7</v>
      </c>
      <c r="D37" s="13">
        <v>1</v>
      </c>
      <c r="E37" s="11"/>
      <c r="F37" s="13"/>
    </row>
    <row r="38" spans="1:6" ht="28.5">
      <c r="A38" s="11">
        <v>8</v>
      </c>
      <c r="B38" s="23" t="s">
        <v>32</v>
      </c>
      <c r="C38" s="11" t="s">
        <v>7</v>
      </c>
      <c r="D38" s="13">
        <v>1</v>
      </c>
      <c r="E38" s="11"/>
      <c r="F38" s="13"/>
    </row>
    <row r="39" spans="1:6" ht="28.5">
      <c r="A39" s="11">
        <v>9</v>
      </c>
      <c r="B39" s="14" t="s">
        <v>26</v>
      </c>
      <c r="C39" s="11" t="s">
        <v>6</v>
      </c>
      <c r="D39" s="13">
        <f>2*2.05+2*1.5+2*2+1.45+2*2+0.9</f>
        <v>17.449999999999996</v>
      </c>
      <c r="E39" s="11"/>
      <c r="F39" s="13"/>
    </row>
    <row r="40" spans="1:6">
      <c r="A40" s="15"/>
      <c r="B40" s="16" t="s">
        <v>8</v>
      </c>
      <c r="C40" s="15"/>
      <c r="D40" s="17"/>
      <c r="E40" s="15"/>
      <c r="F40" s="17"/>
    </row>
    <row r="41" spans="1:6" ht="15">
      <c r="A41" s="11"/>
      <c r="B41" s="12" t="s">
        <v>33</v>
      </c>
      <c r="C41" s="11"/>
      <c r="D41" s="13"/>
      <c r="E41" s="11"/>
      <c r="F41" s="13"/>
    </row>
    <row r="42" spans="1:6">
      <c r="A42" s="11">
        <v>1</v>
      </c>
      <c r="B42" s="14" t="s">
        <v>28</v>
      </c>
      <c r="C42" s="11" t="s">
        <v>7</v>
      </c>
      <c r="D42" s="13">
        <v>1</v>
      </c>
      <c r="E42" s="11"/>
      <c r="F42" s="13"/>
    </row>
    <row r="43" spans="1:6" ht="30" customHeight="1">
      <c r="A43" s="11">
        <v>2</v>
      </c>
      <c r="B43" s="14" t="s">
        <v>34</v>
      </c>
      <c r="C43" s="11" t="s">
        <v>5</v>
      </c>
      <c r="D43" s="13">
        <f>ROUND(2.05*1.4,2)</f>
        <v>2.87</v>
      </c>
      <c r="E43" s="11"/>
      <c r="F43" s="13"/>
    </row>
    <row r="44" spans="1:6" ht="28.5">
      <c r="A44" s="11">
        <v>3</v>
      </c>
      <c r="B44" s="14" t="s">
        <v>26</v>
      </c>
      <c r="C44" s="11" t="s">
        <v>6</v>
      </c>
      <c r="D44" s="13">
        <v>6</v>
      </c>
      <c r="E44" s="11"/>
      <c r="F44" s="13"/>
    </row>
    <row r="45" spans="1:6">
      <c r="A45" s="11">
        <v>4</v>
      </c>
      <c r="B45" s="14" t="s">
        <v>35</v>
      </c>
      <c r="C45" s="11" t="s">
        <v>5</v>
      </c>
      <c r="D45" s="13">
        <v>53</v>
      </c>
      <c r="E45" s="11"/>
      <c r="F45" s="13"/>
    </row>
    <row r="46" spans="1:6">
      <c r="A46" s="15"/>
      <c r="B46" s="16" t="s">
        <v>8</v>
      </c>
      <c r="C46" s="15"/>
      <c r="D46" s="17"/>
      <c r="E46" s="15"/>
      <c r="F46" s="17"/>
    </row>
    <row r="47" spans="1:6" ht="30">
      <c r="A47" s="11"/>
      <c r="B47" s="12" t="s">
        <v>42</v>
      </c>
      <c r="C47" s="11"/>
      <c r="D47" s="13"/>
      <c r="E47" s="11"/>
      <c r="F47" s="13"/>
    </row>
    <row r="48" spans="1:6">
      <c r="A48" s="11">
        <v>1</v>
      </c>
      <c r="B48" s="23" t="s">
        <v>40</v>
      </c>
      <c r="C48" s="11" t="s">
        <v>5</v>
      </c>
      <c r="D48" s="13">
        <v>533.32000000000005</v>
      </c>
      <c r="E48" s="11"/>
      <c r="F48" s="13"/>
    </row>
    <row r="49" spans="1:254">
      <c r="A49" s="11">
        <v>2</v>
      </c>
      <c r="B49" s="14" t="s">
        <v>36</v>
      </c>
      <c r="C49" s="11" t="s">
        <v>5</v>
      </c>
      <c r="D49" s="13">
        <f>ROUND(34.4*13.4,2)+ROUND(5.4*13.4,2)</f>
        <v>533.31999999999994</v>
      </c>
      <c r="E49" s="11"/>
      <c r="F49" s="13"/>
    </row>
    <row r="50" spans="1:254">
      <c r="A50" s="11">
        <v>3</v>
      </c>
      <c r="B50" s="14" t="s">
        <v>37</v>
      </c>
      <c r="C50" s="11" t="s">
        <v>5</v>
      </c>
      <c r="D50" s="13">
        <f>ROUND(34.4*13.4,2)+ROUND(5.4*13.4,2)</f>
        <v>533.31999999999994</v>
      </c>
      <c r="E50" s="11"/>
      <c r="F50" s="13"/>
    </row>
    <row r="51" spans="1:254">
      <c r="A51" s="11">
        <v>4</v>
      </c>
      <c r="B51" s="14" t="s">
        <v>41</v>
      </c>
      <c r="C51" s="11" t="s">
        <v>7</v>
      </c>
      <c r="D51" s="13">
        <v>2</v>
      </c>
      <c r="E51" s="11"/>
      <c r="F51" s="13"/>
    </row>
    <row r="52" spans="1:254">
      <c r="A52" s="15"/>
      <c r="B52" s="16" t="s">
        <v>8</v>
      </c>
      <c r="C52" s="15"/>
      <c r="D52" s="17"/>
      <c r="E52" s="15"/>
      <c r="F52" s="17"/>
    </row>
    <row r="53" spans="1:254" ht="15">
      <c r="A53" s="11"/>
      <c r="B53" s="12" t="s">
        <v>38</v>
      </c>
      <c r="C53" s="11"/>
      <c r="D53" s="13"/>
      <c r="E53" s="11"/>
      <c r="F53" s="13"/>
    </row>
    <row r="54" spans="1:254">
      <c r="A54" s="11">
        <v>1</v>
      </c>
      <c r="B54" s="23" t="s">
        <v>40</v>
      </c>
      <c r="C54" s="11" t="s">
        <v>5</v>
      </c>
      <c r="D54" s="13">
        <v>57.6</v>
      </c>
      <c r="E54" s="11"/>
      <c r="F54" s="13"/>
    </row>
    <row r="55" spans="1:254">
      <c r="A55" s="11">
        <v>2</v>
      </c>
      <c r="B55" s="14" t="s">
        <v>36</v>
      </c>
      <c r="C55" s="11" t="s">
        <v>5</v>
      </c>
      <c r="D55" s="13">
        <f>ROUND(9.6*6,2)</f>
        <v>57.6</v>
      </c>
      <c r="E55" s="11"/>
      <c r="F55" s="1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>
      <c r="A56" s="11">
        <v>3</v>
      </c>
      <c r="B56" s="14" t="s">
        <v>37</v>
      </c>
      <c r="C56" s="11" t="s">
        <v>5</v>
      </c>
      <c r="D56" s="13">
        <f>ROUND(9.6*6,2)</f>
        <v>57.6</v>
      </c>
      <c r="E56" s="11"/>
      <c r="F56" s="13"/>
    </row>
    <row r="57" spans="1:254">
      <c r="A57" s="11">
        <v>4</v>
      </c>
      <c r="B57" s="14" t="s">
        <v>41</v>
      </c>
      <c r="C57" s="11" t="s">
        <v>7</v>
      </c>
      <c r="D57" s="13">
        <v>1</v>
      </c>
      <c r="E57" s="11"/>
      <c r="F57" s="13"/>
    </row>
    <row r="58" spans="1:254">
      <c r="A58" s="15"/>
      <c r="B58" s="16" t="s">
        <v>8</v>
      </c>
      <c r="C58" s="15"/>
      <c r="D58" s="17"/>
      <c r="E58" s="15"/>
      <c r="F58" s="17"/>
    </row>
    <row r="59" spans="1:254" ht="15">
      <c r="A59" s="18"/>
      <c r="B59" s="24" t="s">
        <v>49</v>
      </c>
      <c r="C59" s="15"/>
      <c r="D59" s="17"/>
      <c r="E59" s="15"/>
      <c r="F59" s="17"/>
    </row>
    <row r="60" spans="1:254" ht="15">
      <c r="A60" s="19"/>
      <c r="B60" s="20" t="s">
        <v>39</v>
      </c>
      <c r="C60" s="19"/>
      <c r="D60" s="21"/>
      <c r="E60" s="19"/>
      <c r="F60" s="21"/>
    </row>
    <row r="61" spans="1:254" ht="15">
      <c r="D61" s="22"/>
      <c r="F61" s="22"/>
    </row>
  </sheetData>
  <mergeCells count="1">
    <mergeCell ref="A4:F4"/>
  </mergeCells>
  <printOptions horizontalCentered="1"/>
  <pageMargins left="0.25" right="0.25" top="0.75" bottom="0.75" header="0.3" footer="0.3"/>
  <pageSetup paperSize="9" scale="95" firstPageNumber="0" orientation="portrait" horizontalDpi="300" verticalDpi="300" r:id="rId1"/>
  <headerFooter alignWithMargins="0">
    <oddFooter>&amp;C&amp;"Calibri,Обикновен"&amp;11стр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4</vt:i4>
      </vt:variant>
    </vt:vector>
  </HeadingPairs>
  <TitlesOfParts>
    <vt:vector size="5" baseType="lpstr">
      <vt:lpstr>Сметка</vt:lpstr>
      <vt:lpstr>__xlnm.Print_Area_2</vt:lpstr>
      <vt:lpstr>__xlnm.Print_Titles_2</vt:lpstr>
      <vt:lpstr>Сметка!Print_Area</vt:lpstr>
      <vt:lpstr>Сметка!Print_Titles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</cp:lastModifiedBy>
  <cp:lastPrinted>2018-10-05T13:14:08Z</cp:lastPrinted>
  <dcterms:created xsi:type="dcterms:W3CDTF">2018-09-18T13:40:40Z</dcterms:created>
  <dcterms:modified xsi:type="dcterms:W3CDTF">2018-10-08T13:22:01Z</dcterms:modified>
</cp:coreProperties>
</file>